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B_EstimateReceive" sheetId="1" r:id="rId1"/>
  </sheets>
  <definedNames>
    <definedName name="_xlnm.Print_Titles" localSheetId="0">'B_EstimateReceive'!$8:$9</definedName>
  </definedNames>
  <calcPr fullCalcOnLoad="1"/>
</workbook>
</file>

<file path=xl/sharedStrings.xml><?xml version="1.0" encoding="utf-8"?>
<sst xmlns="http://schemas.openxmlformats.org/spreadsheetml/2006/main" count="146" uniqueCount="113">
  <si>
    <t>รายงานประมาณการรายรับ</t>
  </si>
  <si>
    <t>ประจำปีงบประมาณ  พ.ศ. 2559</t>
  </si>
  <si>
    <t>เทศบาลตำบลท่าศาลา</t>
  </si>
  <si>
    <t>อำเภอ ท่าศาลา  จังหวัดนครศรีธรรมราช</t>
  </si>
  <si>
    <t>รายรับจริง</t>
  </si>
  <si>
    <t>ปี 2555</t>
  </si>
  <si>
    <t>ปี 2556</t>
  </si>
  <si>
    <t>ปี 2557</t>
  </si>
  <si>
    <t>ยอดต่าง (%)</t>
  </si>
  <si>
    <t>ปี 2559</t>
  </si>
  <si>
    <t>หมวดภาษีอากร</t>
  </si>
  <si>
    <t xml:space="preserve">     ภาษีโรงเรือนและที่ดิน</t>
  </si>
  <si>
    <t>0.00</t>
  </si>
  <si>
    <t>1,855,633.24</t>
  </si>
  <si>
    <t>2,300,000</t>
  </si>
  <si>
    <t xml:space="preserve">     ภาษีบำรุงท้องที่</t>
  </si>
  <si>
    <t>31,037.97</t>
  </si>
  <si>
    <t>35,000</t>
  </si>
  <si>
    <t xml:space="preserve">     ภาษีป้าย</t>
  </si>
  <si>
    <t>259,940.80</t>
  </si>
  <si>
    <t>300,000</t>
  </si>
  <si>
    <t>รวมหมวดภาษีอากร</t>
  </si>
  <si>
    <t>2,146,612.01</t>
  </si>
  <si>
    <t>2,635,000</t>
  </si>
  <si>
    <t>หมวดค่าธรรมเนียม ค่าปรับ และใบอนุญาต</t>
  </si>
  <si>
    <t xml:space="preserve">     ค่าธรรมเนียมเกี่ยวกับใบอนุญาตการขายสุรา</t>
  </si>
  <si>
    <t>1,222.20</t>
  </si>
  <si>
    <t>1,000</t>
  </si>
  <si>
    <t xml:space="preserve">     ค่าธรรมเนียมเกี่ยวกับใบอนุญาตการพนัน</t>
  </si>
  <si>
    <t>5,000</t>
  </si>
  <si>
    <t xml:space="preserve">     ค่าธรรมเนียมเกี่ยวกับการควบคุมอาคาร</t>
  </si>
  <si>
    <t>1,064.00</t>
  </si>
  <si>
    <t xml:space="preserve">     ค่าธรรมเนียมเก็บขนขยะมูลฝอย</t>
  </si>
  <si>
    <t>1,200,000</t>
  </si>
  <si>
    <t xml:space="preserve">     ค่าธรรมเนียมเก็บขนอุจจาระหรือสิ่งปฏิกูล</t>
  </si>
  <si>
    <t xml:space="preserve">     ค่าธรรมเนียมในการออกหนังสือรับรองการแจ้งสถานที่จำหน่ายอาหารหรือสะสมอาหาร</t>
  </si>
  <si>
    <t xml:space="preserve">     ค่าธรรมเนียมเกี่ยวกับทะเบียนราษฎร</t>
  </si>
  <si>
    <t xml:space="preserve">     ค่าธรรมเนียมจดทะเบียนพาณิชย์</t>
  </si>
  <si>
    <t xml:space="preserve">     ค่าปรับผู้กระทำผิดกฎหมายจราจรทางบก</t>
  </si>
  <si>
    <t>306,350.00</t>
  </si>
  <si>
    <t>260,000</t>
  </si>
  <si>
    <t xml:space="preserve">     ค่าปรับผู้กระทำผิดกฎหมายและข้อบังคับท้องถิ่น</t>
  </si>
  <si>
    <t xml:space="preserve">     ค่าปรับการผิดสัญญา</t>
  </si>
  <si>
    <t>10,000</t>
  </si>
  <si>
    <t xml:space="preserve">     ค่าใบอนุญาตประกอบการค้าสำหรับกิจการที่เป็นอันตรายต่อสุขภาพ</t>
  </si>
  <si>
    <t>20,250.00</t>
  </si>
  <si>
    <t>20,000</t>
  </si>
  <si>
    <t xml:space="preserve">     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</si>
  <si>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0</t>
  </si>
  <si>
    <t xml:space="preserve">     ค่าใบอนุญาตจำหน่ายสินค้าในที่หรือทางสาธารณะ</t>
  </si>
  <si>
    <t>1,700.00</t>
  </si>
  <si>
    <t>3,000</t>
  </si>
  <si>
    <t xml:space="preserve">     ค่าใบอนุญาตให้ตั้งตลาดเอกชน</t>
  </si>
  <si>
    <t>2,000.00</t>
  </si>
  <si>
    <t>2,000</t>
  </si>
  <si>
    <t xml:space="preserve">     ค่าใบอนุญาตเกี่ยวกับการควบคุมอาคาร</t>
  </si>
  <si>
    <t>60.00</t>
  </si>
  <si>
    <t xml:space="preserve">     ค่าใบอนุญาตเกี่ยวกับการโฆษณาโดยใช้เครื่องขยายเสียง</t>
  </si>
  <si>
    <t>1,370.00</t>
  </si>
  <si>
    <t>รวมหมวดค่าธรรมเนียม ค่าปรับ และใบอนุญาต</t>
  </si>
  <si>
    <t>1,526,000</t>
  </si>
  <si>
    <t>หมวดรายได้จากทรัพย์สิน</t>
  </si>
  <si>
    <t xml:space="preserve">     ค่าเช่าที่ดิน</t>
  </si>
  <si>
    <t>4,000</t>
  </si>
  <si>
    <t xml:space="preserve">     ดอกเบี้ย</t>
  </si>
  <si>
    <t>700,000</t>
  </si>
  <si>
    <t>รวมหมวดรายได้จากทรัพย์สิน</t>
  </si>
  <si>
    <t>704,000</t>
  </si>
  <si>
    <t>หมวดรายได้เบ็ดเตล็ด</t>
  </si>
  <si>
    <t xml:space="preserve">     เงินที่มีผู้อุทิศให้</t>
  </si>
  <si>
    <t xml:space="preserve">     ค่าขายแบบแปลน</t>
  </si>
  <si>
    <t>13,600.00</t>
  </si>
  <si>
    <t>40,000</t>
  </si>
  <si>
    <t xml:space="preserve">     รายได้เบ็ดเตล็ดอื่นๆ</t>
  </si>
  <si>
    <t>400,000</t>
  </si>
  <si>
    <t>รวมหมวดรายได้เบ็ดเตล็ด</t>
  </si>
  <si>
    <t>440,000</t>
  </si>
  <si>
    <t>หมวดภาษีจัดสรร</t>
  </si>
  <si>
    <t xml:space="preserve">     ภาษีและค่าธรรมเนียมรถยนต์และล้อเลื่อน</t>
  </si>
  <si>
    <t>100,000</t>
  </si>
  <si>
    <t xml:space="preserve">     ภาษีมูลค่าเพิ่มตาม พ.ร.บ. กำหนดแผนฯ</t>
  </si>
  <si>
    <t>12,390,096.67</t>
  </si>
  <si>
    <t>12,300,000</t>
  </si>
  <si>
    <t xml:space="preserve">     ภาษีมูลค่าเพิ่มตาม พ.ร.บ.จัดสรรรายได้ฯ</t>
  </si>
  <si>
    <t>1,254,408.10</t>
  </si>
  <si>
    <t>1,100,000</t>
  </si>
  <si>
    <t xml:space="preserve">     ภาษีธุรกิจเฉพาะ</t>
  </si>
  <si>
    <t>41,923.90</t>
  </si>
  <si>
    <t>50,000</t>
  </si>
  <si>
    <t xml:space="preserve">     ภาษีสุรา</t>
  </si>
  <si>
    <t>561,324.19</t>
  </si>
  <si>
    <t>600,000</t>
  </si>
  <si>
    <t xml:space="preserve">     ภาษีสรรพสามิต</t>
  </si>
  <si>
    <t>763,512.16</t>
  </si>
  <si>
    <t>800,000</t>
  </si>
  <si>
    <t xml:space="preserve">     ค่าภาคหลวงแร่</t>
  </si>
  <si>
    <t>40,088.50</t>
  </si>
  <si>
    <t xml:space="preserve">     ค่าภาคหลวงปิโตรเลียม</t>
  </si>
  <si>
    <t>43,809.16</t>
  </si>
  <si>
    <t>45,000</t>
  </si>
  <si>
    <t xml:space="preserve">     ค่าธรรมเนียมจดทะเบียนสิทธิและนิติกรรมตามประมวลกฎหมายที่ดิน</t>
  </si>
  <si>
    <t>1,519,201.00</t>
  </si>
  <si>
    <t>1,500,000</t>
  </si>
  <si>
    <t>รวมหมวดภาษีจัดสรร</t>
  </si>
  <si>
    <t>16,545,000</t>
  </si>
  <si>
    <t>หมวดเงินอุดหนุนทั่วไป</t>
  </si>
  <si>
    <t xml:space="preserve">     เงินอุดหนุนทั่วไป สำหรับดำเนินการตามอำนาจหน้าที่และภารกิจถ่ายโอนเลือกทำ</t>
  </si>
  <si>
    <t>19,816,350.00</t>
  </si>
  <si>
    <t>28,500,000</t>
  </si>
  <si>
    <t>รวมหมวดเงินอุดหนุนทั่วไป</t>
  </si>
  <si>
    <t>รวมทุกหมวด</t>
  </si>
  <si>
    <t>50,350,000</t>
  </si>
  <si>
    <t xml:space="preserve">    เงินอุดหนุนเฉพาะกิจ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</si>
</sst>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</numFmts>
  <fonts count="41">
    <font>
      <sz val="10"/>
      <name val="Arial"/>
      <family val="0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95" fontId="39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8"/>
  <sheetViews>
    <sheetView showGridLines="0" tabSelected="1" zoomScalePageLayoutView="0" workbookViewId="0" topLeftCell="A1">
      <selection activeCell="A55" sqref="A55:B55"/>
    </sheetView>
  </sheetViews>
  <sheetFormatPr defaultColWidth="9.140625" defaultRowHeight="12.75"/>
  <cols>
    <col min="1" max="1" width="30.57421875" style="1" customWidth="1"/>
    <col min="2" max="2" width="16.8515625" style="1" customWidth="1"/>
    <col min="3" max="5" width="17.140625" style="1" customWidth="1"/>
    <col min="6" max="6" width="5.421875" style="1" customWidth="1"/>
    <col min="7" max="7" width="5.140625" style="1" customWidth="1"/>
    <col min="8" max="8" width="3.28125" style="1" bestFit="1" customWidth="1"/>
    <col min="9" max="9" width="13.57421875" style="1" customWidth="1"/>
    <col min="10" max="10" width="3.140625" style="1" customWidth="1"/>
    <col min="11" max="11" width="14.140625" style="1" customWidth="1"/>
    <col min="12" max="16384" width="9.140625" style="1" customWidth="1"/>
  </cols>
  <sheetData>
    <row r="1" ht="24" customHeight="1"/>
    <row r="2" spans="1:11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4"/>
    </row>
    <row r="3" spans="1:11" ht="24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5"/>
    </row>
    <row r="4" spans="1:11" ht="24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5"/>
    </row>
    <row r="5" spans="1:11" ht="24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5"/>
    </row>
    <row r="6" spans="1:11" ht="24" customHeight="1">
      <c r="A6" s="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0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24" customHeight="1">
      <c r="A8" s="33"/>
      <c r="B8" s="33"/>
      <c r="C8" s="33" t="s">
        <v>4</v>
      </c>
      <c r="D8" s="33"/>
      <c r="E8" s="33"/>
      <c r="F8" s="33"/>
      <c r="G8" s="33"/>
      <c r="H8" s="33"/>
      <c r="I8" s="33"/>
      <c r="J8" s="33"/>
      <c r="K8" s="7"/>
    </row>
    <row r="9" spans="1:11" ht="24" customHeight="1">
      <c r="A9" s="34"/>
      <c r="B9" s="34"/>
      <c r="C9" s="9" t="s">
        <v>5</v>
      </c>
      <c r="D9" s="9" t="s">
        <v>6</v>
      </c>
      <c r="E9" s="9" t="s">
        <v>7</v>
      </c>
      <c r="F9" s="33" t="s">
        <v>8</v>
      </c>
      <c r="G9" s="33"/>
      <c r="H9" s="33"/>
      <c r="I9" s="33" t="s">
        <v>9</v>
      </c>
      <c r="J9" s="33"/>
      <c r="K9" s="7"/>
    </row>
    <row r="10" spans="1:11" ht="24" customHeight="1">
      <c r="A10" s="25" t="s">
        <v>10</v>
      </c>
      <c r="B10" s="25"/>
      <c r="C10" s="11"/>
      <c r="D10" s="11"/>
      <c r="E10" s="11"/>
      <c r="F10" s="28"/>
      <c r="G10" s="28"/>
      <c r="H10" s="11"/>
      <c r="I10" s="28"/>
      <c r="J10" s="28"/>
      <c r="K10" s="7"/>
    </row>
    <row r="11" spans="1:11" ht="24" customHeight="1">
      <c r="A11" s="29" t="s">
        <v>11</v>
      </c>
      <c r="B11" s="29"/>
      <c r="C11" s="12">
        <v>1701881.28</v>
      </c>
      <c r="D11" s="12">
        <v>1859621.27</v>
      </c>
      <c r="E11" s="13" t="s">
        <v>13</v>
      </c>
      <c r="F11" s="30">
        <v>23.95</v>
      </c>
      <c r="G11" s="30"/>
      <c r="H11" s="14" t="str">
        <f>"%"</f>
        <v>%</v>
      </c>
      <c r="I11" s="31" t="s">
        <v>14</v>
      </c>
      <c r="J11" s="31"/>
      <c r="K11" s="7"/>
    </row>
    <row r="12" spans="1:11" ht="24" customHeight="1">
      <c r="A12" s="29" t="s">
        <v>15</v>
      </c>
      <c r="B12" s="29"/>
      <c r="C12" s="12">
        <v>33579.18</v>
      </c>
      <c r="D12" s="2">
        <v>33717.74</v>
      </c>
      <c r="E12" s="13" t="s">
        <v>16</v>
      </c>
      <c r="F12" s="30">
        <v>12.77</v>
      </c>
      <c r="G12" s="30"/>
      <c r="H12" s="15" t="str">
        <f>"%"</f>
        <v>%</v>
      </c>
      <c r="I12" s="31" t="s">
        <v>17</v>
      </c>
      <c r="J12" s="31"/>
      <c r="K12" s="7"/>
    </row>
    <row r="13" spans="1:11" ht="24" customHeight="1">
      <c r="A13" s="29" t="s">
        <v>18</v>
      </c>
      <c r="B13" s="29"/>
      <c r="C13" s="12">
        <v>286497</v>
      </c>
      <c r="D13" s="2">
        <v>277096.4</v>
      </c>
      <c r="E13" s="13" t="s">
        <v>19</v>
      </c>
      <c r="F13" s="30">
        <v>15.41</v>
      </c>
      <c r="G13" s="30"/>
      <c r="H13" s="15" t="str">
        <f>"%"</f>
        <v>%</v>
      </c>
      <c r="I13" s="31" t="s">
        <v>20</v>
      </c>
      <c r="J13" s="31"/>
      <c r="K13" s="7"/>
    </row>
    <row r="14" spans="1:11" ht="24" customHeight="1">
      <c r="A14" s="24" t="s">
        <v>21</v>
      </c>
      <c r="B14" s="24"/>
      <c r="C14" s="17">
        <f>SUM(C11:C13)</f>
        <v>2021957.46</v>
      </c>
      <c r="D14" s="3">
        <f>SUM(D11:D13)</f>
        <v>2170435.41</v>
      </c>
      <c r="E14" s="16" t="s">
        <v>22</v>
      </c>
      <c r="F14" s="25"/>
      <c r="G14" s="25"/>
      <c r="H14" s="10"/>
      <c r="I14" s="24" t="s">
        <v>23</v>
      </c>
      <c r="J14" s="24"/>
      <c r="K14" s="7"/>
    </row>
    <row r="15" spans="1:11" ht="24" customHeight="1">
      <c r="A15" s="25" t="s">
        <v>24</v>
      </c>
      <c r="B15" s="25"/>
      <c r="C15" s="11"/>
      <c r="D15" s="11"/>
      <c r="E15" s="11"/>
      <c r="F15" s="28"/>
      <c r="G15" s="28"/>
      <c r="H15" s="11"/>
      <c r="I15" s="28"/>
      <c r="J15" s="28"/>
      <c r="K15" s="7"/>
    </row>
    <row r="16" spans="1:11" ht="24" customHeight="1">
      <c r="A16" s="29" t="s">
        <v>25</v>
      </c>
      <c r="B16" s="29"/>
      <c r="C16" s="12">
        <v>979.7</v>
      </c>
      <c r="D16" s="12">
        <v>1338.6</v>
      </c>
      <c r="E16" s="13" t="s">
        <v>26</v>
      </c>
      <c r="F16" s="30">
        <v>-18.18</v>
      </c>
      <c r="G16" s="30"/>
      <c r="H16" s="15" t="str">
        <f aca="true" t="shared" si="0" ref="H16:H32">"%"</f>
        <v>%</v>
      </c>
      <c r="I16" s="31" t="s">
        <v>27</v>
      </c>
      <c r="J16" s="31"/>
      <c r="K16" s="7"/>
    </row>
    <row r="17" spans="1:11" ht="24" customHeight="1">
      <c r="A17" s="29" t="s">
        <v>28</v>
      </c>
      <c r="B17" s="29"/>
      <c r="C17" s="12">
        <v>2706.4</v>
      </c>
      <c r="D17" s="12">
        <v>1358</v>
      </c>
      <c r="E17" s="2">
        <v>1251.3</v>
      </c>
      <c r="F17" s="30">
        <v>265.58</v>
      </c>
      <c r="G17" s="30"/>
      <c r="H17" s="15" t="str">
        <f t="shared" si="0"/>
        <v>%</v>
      </c>
      <c r="I17" s="31" t="s">
        <v>29</v>
      </c>
      <c r="J17" s="31"/>
      <c r="K17" s="7"/>
    </row>
    <row r="18" spans="1:11" ht="24" customHeight="1">
      <c r="A18" s="29" t="s">
        <v>30</v>
      </c>
      <c r="B18" s="29"/>
      <c r="C18" s="12">
        <v>6103</v>
      </c>
      <c r="D18" s="2">
        <v>4862</v>
      </c>
      <c r="E18" s="13" t="s">
        <v>31</v>
      </c>
      <c r="F18" s="30">
        <v>369.92</v>
      </c>
      <c r="G18" s="30"/>
      <c r="H18" s="15" t="str">
        <f t="shared" si="0"/>
        <v>%</v>
      </c>
      <c r="I18" s="31" t="s">
        <v>29</v>
      </c>
      <c r="J18" s="31"/>
      <c r="K18" s="7"/>
    </row>
    <row r="19" spans="1:11" ht="24" customHeight="1">
      <c r="A19" s="29" t="s">
        <v>32</v>
      </c>
      <c r="B19" s="29"/>
      <c r="C19" s="2">
        <v>1075675</v>
      </c>
      <c r="D19" s="12">
        <v>1056145</v>
      </c>
      <c r="E19" s="2">
        <v>1065730</v>
      </c>
      <c r="F19" s="30">
        <v>12.59</v>
      </c>
      <c r="G19" s="30"/>
      <c r="H19" s="15" t="str">
        <f t="shared" si="0"/>
        <v>%</v>
      </c>
      <c r="I19" s="31" t="s">
        <v>33</v>
      </c>
      <c r="J19" s="31"/>
      <c r="K19" s="7"/>
    </row>
    <row r="20" spans="1:11" ht="24" customHeight="1">
      <c r="A20" s="29" t="s">
        <v>34</v>
      </c>
      <c r="B20" s="29"/>
      <c r="C20" s="12" t="s">
        <v>12</v>
      </c>
      <c r="D20" s="12" t="s">
        <v>12</v>
      </c>
      <c r="E20" s="13" t="s">
        <v>12</v>
      </c>
      <c r="F20" s="30">
        <v>0</v>
      </c>
      <c r="G20" s="30"/>
      <c r="H20" s="15" t="str">
        <f t="shared" si="0"/>
        <v>%</v>
      </c>
      <c r="I20" s="31" t="s">
        <v>27</v>
      </c>
      <c r="J20" s="31"/>
      <c r="K20" s="7"/>
    </row>
    <row r="21" spans="1:11" ht="48" customHeight="1">
      <c r="A21" s="29" t="s">
        <v>35</v>
      </c>
      <c r="B21" s="29"/>
      <c r="C21" s="12">
        <v>5900</v>
      </c>
      <c r="D21" s="12">
        <v>7500</v>
      </c>
      <c r="E21" s="2">
        <v>5300</v>
      </c>
      <c r="F21" s="30">
        <v>92.31</v>
      </c>
      <c r="G21" s="30"/>
      <c r="H21" s="15" t="str">
        <f t="shared" si="0"/>
        <v>%</v>
      </c>
      <c r="I21" s="31" t="s">
        <v>29</v>
      </c>
      <c r="J21" s="31"/>
      <c r="K21" s="7"/>
    </row>
    <row r="22" spans="1:11" ht="24" customHeight="1">
      <c r="A22" s="29" t="s">
        <v>36</v>
      </c>
      <c r="B22" s="29"/>
      <c r="C22" s="12">
        <v>4520</v>
      </c>
      <c r="D22" s="12">
        <v>2990</v>
      </c>
      <c r="E22" s="2">
        <v>2520</v>
      </c>
      <c r="F22" s="30">
        <v>105.76</v>
      </c>
      <c r="G22" s="30"/>
      <c r="H22" s="15" t="str">
        <f t="shared" si="0"/>
        <v>%</v>
      </c>
      <c r="I22" s="31" t="s">
        <v>29</v>
      </c>
      <c r="J22" s="31"/>
      <c r="K22" s="7"/>
    </row>
    <row r="23" spans="1:11" ht="24" customHeight="1">
      <c r="A23" s="29" t="s">
        <v>37</v>
      </c>
      <c r="B23" s="29"/>
      <c r="C23" s="12" t="s">
        <v>12</v>
      </c>
      <c r="D23" s="12" t="s">
        <v>12</v>
      </c>
      <c r="E23" s="13" t="s">
        <v>12</v>
      </c>
      <c r="F23" s="30">
        <v>0</v>
      </c>
      <c r="G23" s="30"/>
      <c r="H23" s="15" t="str">
        <f t="shared" si="0"/>
        <v>%</v>
      </c>
      <c r="I23" s="31" t="s">
        <v>29</v>
      </c>
      <c r="J23" s="31"/>
      <c r="K23" s="7"/>
    </row>
    <row r="24" spans="1:11" ht="24" customHeight="1">
      <c r="A24" s="29" t="s">
        <v>38</v>
      </c>
      <c r="B24" s="29"/>
      <c r="C24" s="12">
        <v>184125</v>
      </c>
      <c r="D24" s="12">
        <v>372550</v>
      </c>
      <c r="E24" s="13" t="s">
        <v>39</v>
      </c>
      <c r="F24" s="30">
        <v>15.13</v>
      </c>
      <c r="G24" s="30"/>
      <c r="H24" s="15" t="str">
        <f t="shared" si="0"/>
        <v>%</v>
      </c>
      <c r="I24" s="31" t="s">
        <v>40</v>
      </c>
      <c r="J24" s="31"/>
      <c r="K24" s="7"/>
    </row>
    <row r="25" spans="1:11" ht="24" customHeight="1">
      <c r="A25" s="29" t="s">
        <v>41</v>
      </c>
      <c r="B25" s="29"/>
      <c r="C25" s="12" t="s">
        <v>12</v>
      </c>
      <c r="D25" s="12" t="s">
        <v>12</v>
      </c>
      <c r="E25" s="13" t="s">
        <v>12</v>
      </c>
      <c r="F25" s="30">
        <v>0</v>
      </c>
      <c r="G25" s="30"/>
      <c r="H25" s="15" t="str">
        <f t="shared" si="0"/>
        <v>%</v>
      </c>
      <c r="I25" s="31" t="s">
        <v>27</v>
      </c>
      <c r="J25" s="31"/>
      <c r="K25" s="7"/>
    </row>
    <row r="26" spans="1:11" ht="24" customHeight="1">
      <c r="A26" s="29" t="s">
        <v>42</v>
      </c>
      <c r="B26" s="29"/>
      <c r="C26" s="12">
        <v>15933</v>
      </c>
      <c r="D26" s="12">
        <v>51214.5</v>
      </c>
      <c r="E26" s="13" t="s">
        <v>12</v>
      </c>
      <c r="F26" s="30">
        <v>0</v>
      </c>
      <c r="G26" s="30"/>
      <c r="H26" s="15" t="str">
        <f t="shared" si="0"/>
        <v>%</v>
      </c>
      <c r="I26" s="31" t="s">
        <v>43</v>
      </c>
      <c r="J26" s="31"/>
      <c r="K26" s="7"/>
    </row>
    <row r="27" spans="1:11" ht="51.75" customHeight="1">
      <c r="A27" s="29" t="s">
        <v>44</v>
      </c>
      <c r="B27" s="29"/>
      <c r="C27" s="12">
        <v>20450</v>
      </c>
      <c r="D27" s="12">
        <v>19650</v>
      </c>
      <c r="E27" s="13" t="s">
        <v>45</v>
      </c>
      <c r="F27" s="30">
        <v>1.23</v>
      </c>
      <c r="G27" s="30"/>
      <c r="H27" s="15" t="str">
        <f t="shared" si="0"/>
        <v>%</v>
      </c>
      <c r="I27" s="31" t="s">
        <v>46</v>
      </c>
      <c r="J27" s="31"/>
      <c r="K27" s="7"/>
    </row>
    <row r="28" spans="1:11" ht="78" customHeight="1">
      <c r="A28" s="29" t="s">
        <v>47</v>
      </c>
      <c r="B28" s="29"/>
      <c r="C28" s="12" t="s">
        <v>12</v>
      </c>
      <c r="D28" s="12" t="s">
        <v>12</v>
      </c>
      <c r="E28" s="13">
        <v>0</v>
      </c>
      <c r="F28" s="30">
        <v>0</v>
      </c>
      <c r="G28" s="30"/>
      <c r="H28" s="15" t="str">
        <f t="shared" si="0"/>
        <v>%</v>
      </c>
      <c r="I28" s="31" t="s">
        <v>48</v>
      </c>
      <c r="J28" s="31"/>
      <c r="K28" s="7"/>
    </row>
    <row r="29" spans="1:11" ht="24" customHeight="1">
      <c r="A29" s="29" t="s">
        <v>49</v>
      </c>
      <c r="B29" s="29"/>
      <c r="C29" s="12">
        <v>2000</v>
      </c>
      <c r="D29" s="12">
        <v>1950</v>
      </c>
      <c r="E29" s="13" t="s">
        <v>50</v>
      </c>
      <c r="F29" s="30">
        <v>76.47</v>
      </c>
      <c r="G29" s="30"/>
      <c r="H29" s="15" t="str">
        <f t="shared" si="0"/>
        <v>%</v>
      </c>
      <c r="I29" s="31" t="s">
        <v>51</v>
      </c>
      <c r="J29" s="31"/>
      <c r="K29" s="7"/>
    </row>
    <row r="30" spans="1:11" ht="24" customHeight="1">
      <c r="A30" s="29" t="s">
        <v>52</v>
      </c>
      <c r="B30" s="29"/>
      <c r="C30" s="12">
        <v>2000</v>
      </c>
      <c r="D30" s="12">
        <v>2000</v>
      </c>
      <c r="E30" s="13" t="s">
        <v>53</v>
      </c>
      <c r="F30" s="30">
        <v>0</v>
      </c>
      <c r="G30" s="30"/>
      <c r="H30" s="15" t="str">
        <f t="shared" si="0"/>
        <v>%</v>
      </c>
      <c r="I30" s="31" t="s">
        <v>54</v>
      </c>
      <c r="J30" s="31"/>
      <c r="K30" s="7"/>
    </row>
    <row r="31" spans="1:11" ht="24" customHeight="1">
      <c r="A31" s="29" t="s">
        <v>55</v>
      </c>
      <c r="B31" s="29"/>
      <c r="C31" s="2">
        <v>961</v>
      </c>
      <c r="D31" s="12">
        <v>120</v>
      </c>
      <c r="E31" s="13" t="s">
        <v>56</v>
      </c>
      <c r="F31" s="30">
        <v>1566.67</v>
      </c>
      <c r="G31" s="30"/>
      <c r="H31" s="15" t="str">
        <f t="shared" si="0"/>
        <v>%</v>
      </c>
      <c r="I31" s="31" t="s">
        <v>27</v>
      </c>
      <c r="J31" s="31"/>
      <c r="K31" s="7"/>
    </row>
    <row r="32" spans="1:11" ht="51.75" customHeight="1">
      <c r="A32" s="29" t="s">
        <v>57</v>
      </c>
      <c r="B32" s="29"/>
      <c r="C32" s="12">
        <v>785</v>
      </c>
      <c r="D32" s="12">
        <v>1105</v>
      </c>
      <c r="E32" s="13" t="s">
        <v>58</v>
      </c>
      <c r="F32" s="30">
        <v>45.99</v>
      </c>
      <c r="G32" s="30"/>
      <c r="H32" s="15" t="str">
        <f t="shared" si="0"/>
        <v>%</v>
      </c>
      <c r="I32" s="31" t="s">
        <v>54</v>
      </c>
      <c r="J32" s="31"/>
      <c r="K32" s="7"/>
    </row>
    <row r="33" spans="1:11" ht="24" customHeight="1">
      <c r="A33" s="24" t="s">
        <v>59</v>
      </c>
      <c r="B33" s="24"/>
      <c r="C33" s="3">
        <f>SUM(C16:C32)</f>
        <v>1322138.1</v>
      </c>
      <c r="D33" s="22">
        <f>SUM(D15:D32)</f>
        <v>1522783.1</v>
      </c>
      <c r="E33" s="3">
        <f>E16+E17+E18+E19+E20+E21+E22+E23+E24+E25+E26+E27+E28+E29+E30+E31+E32</f>
        <v>1408817.5</v>
      </c>
      <c r="F33" s="25"/>
      <c r="G33" s="25"/>
      <c r="H33" s="10"/>
      <c r="I33" s="24" t="s">
        <v>60</v>
      </c>
      <c r="J33" s="24"/>
      <c r="K33" s="7"/>
    </row>
    <row r="34" spans="1:11" ht="24" customHeight="1">
      <c r="A34" s="25" t="s">
        <v>61</v>
      </c>
      <c r="B34" s="25"/>
      <c r="C34" s="19"/>
      <c r="D34" s="19"/>
      <c r="E34" s="11"/>
      <c r="F34" s="28"/>
      <c r="G34" s="28"/>
      <c r="H34" s="11"/>
      <c r="I34" s="28"/>
      <c r="J34" s="28"/>
      <c r="K34" s="7"/>
    </row>
    <row r="35" spans="1:11" ht="24" customHeight="1">
      <c r="A35" s="29" t="s">
        <v>62</v>
      </c>
      <c r="B35" s="29"/>
      <c r="C35" s="12" t="s">
        <v>12</v>
      </c>
      <c r="D35" s="12" t="s">
        <v>12</v>
      </c>
      <c r="E35" s="13" t="s">
        <v>12</v>
      </c>
      <c r="F35" s="30">
        <v>0</v>
      </c>
      <c r="G35" s="30"/>
      <c r="H35" s="15" t="str">
        <f>"%"</f>
        <v>%</v>
      </c>
      <c r="I35" s="31" t="s">
        <v>63</v>
      </c>
      <c r="J35" s="31"/>
      <c r="K35" s="7"/>
    </row>
    <row r="36" spans="1:11" ht="24" customHeight="1">
      <c r="A36" s="29" t="s">
        <v>64</v>
      </c>
      <c r="B36" s="29"/>
      <c r="C36" s="12">
        <v>647753.16</v>
      </c>
      <c r="D36" s="12">
        <v>621827.37</v>
      </c>
      <c r="E36" s="2">
        <v>599044.49</v>
      </c>
      <c r="F36" s="30">
        <v>34.93</v>
      </c>
      <c r="G36" s="30"/>
      <c r="H36" s="15" t="str">
        <f>"%"</f>
        <v>%</v>
      </c>
      <c r="I36" s="31" t="s">
        <v>65</v>
      </c>
      <c r="J36" s="31"/>
      <c r="K36" s="7"/>
    </row>
    <row r="37" spans="1:11" ht="24" customHeight="1">
      <c r="A37" s="24" t="s">
        <v>66</v>
      </c>
      <c r="B37" s="24"/>
      <c r="C37" s="17">
        <f>SUM(C36)</f>
        <v>647753.16</v>
      </c>
      <c r="D37" s="17">
        <f>SUM(D36)</f>
        <v>621827.37</v>
      </c>
      <c r="E37" s="3">
        <f>E36</f>
        <v>599044.49</v>
      </c>
      <c r="F37" s="25"/>
      <c r="G37" s="25"/>
      <c r="H37" s="10"/>
      <c r="I37" s="24" t="s">
        <v>67</v>
      </c>
      <c r="J37" s="24"/>
      <c r="K37" s="7"/>
    </row>
    <row r="38" spans="1:11" ht="24" customHeight="1">
      <c r="A38" s="25" t="s">
        <v>68</v>
      </c>
      <c r="B38" s="25"/>
      <c r="C38" s="19"/>
      <c r="D38" s="11"/>
      <c r="E38" s="11"/>
      <c r="F38" s="28"/>
      <c r="G38" s="28"/>
      <c r="H38" s="11"/>
      <c r="I38" s="28"/>
      <c r="J38" s="28"/>
      <c r="K38" s="7"/>
    </row>
    <row r="39" spans="1:11" ht="24" customHeight="1">
      <c r="A39" s="29" t="s">
        <v>69</v>
      </c>
      <c r="B39" s="29"/>
      <c r="C39" s="12" t="s">
        <v>12</v>
      </c>
      <c r="D39" s="12" t="s">
        <v>12</v>
      </c>
      <c r="E39" s="23" t="s">
        <v>12</v>
      </c>
      <c r="F39" s="32">
        <v>0</v>
      </c>
      <c r="G39" s="32"/>
      <c r="H39" s="15" t="str">
        <f>"%"</f>
        <v>%</v>
      </c>
      <c r="I39" s="31" t="s">
        <v>48</v>
      </c>
      <c r="J39" s="31"/>
      <c r="K39" s="7"/>
    </row>
    <row r="40" spans="1:11" ht="24" customHeight="1">
      <c r="A40" s="29" t="s">
        <v>70</v>
      </c>
      <c r="B40" s="29"/>
      <c r="C40" s="12">
        <v>21550</v>
      </c>
      <c r="D40" s="2">
        <v>34400</v>
      </c>
      <c r="E40" s="13" t="s">
        <v>71</v>
      </c>
      <c r="F40" s="30">
        <v>194.12</v>
      </c>
      <c r="G40" s="30"/>
      <c r="H40" s="15" t="str">
        <f>"%"</f>
        <v>%</v>
      </c>
      <c r="I40" s="31" t="s">
        <v>72</v>
      </c>
      <c r="J40" s="31"/>
      <c r="K40" s="7"/>
    </row>
    <row r="41" spans="1:11" ht="24" customHeight="1">
      <c r="A41" s="29" t="s">
        <v>73</v>
      </c>
      <c r="B41" s="29"/>
      <c r="C41" s="12">
        <v>63880</v>
      </c>
      <c r="D41" s="2">
        <v>16210</v>
      </c>
      <c r="E41" s="2">
        <v>78396.52</v>
      </c>
      <c r="F41" s="30">
        <v>-11.15</v>
      </c>
      <c r="G41" s="30"/>
      <c r="H41" s="15" t="str">
        <f>"%"</f>
        <v>%</v>
      </c>
      <c r="I41" s="31" t="s">
        <v>74</v>
      </c>
      <c r="J41" s="31"/>
      <c r="K41" s="7"/>
    </row>
    <row r="42" spans="1:11" ht="24" customHeight="1">
      <c r="A42" s="24" t="s">
        <v>75</v>
      </c>
      <c r="B42" s="24"/>
      <c r="C42" s="17">
        <f>SUM(C40:C41)</f>
        <v>85430</v>
      </c>
      <c r="D42" s="3">
        <f>D40+D41</f>
        <v>50610</v>
      </c>
      <c r="E42" s="3">
        <f>E40+E41</f>
        <v>91996.52</v>
      </c>
      <c r="F42" s="25"/>
      <c r="G42" s="25"/>
      <c r="H42" s="10"/>
      <c r="I42" s="24" t="s">
        <v>76</v>
      </c>
      <c r="J42" s="24"/>
      <c r="K42" s="7"/>
    </row>
    <row r="43" spans="1:11" ht="24" customHeight="1">
      <c r="A43" s="25" t="s">
        <v>77</v>
      </c>
      <c r="B43" s="25"/>
      <c r="C43" s="19"/>
      <c r="D43" s="11"/>
      <c r="E43" s="11"/>
      <c r="F43" s="28"/>
      <c r="G43" s="28"/>
      <c r="H43" s="11"/>
      <c r="I43" s="28"/>
      <c r="J43" s="28"/>
      <c r="K43" s="7"/>
    </row>
    <row r="44" spans="1:11" ht="24" customHeight="1">
      <c r="A44" s="29" t="s">
        <v>78</v>
      </c>
      <c r="B44" s="29"/>
      <c r="C44" s="12" t="s">
        <v>12</v>
      </c>
      <c r="D44" s="12" t="s">
        <v>12</v>
      </c>
      <c r="E44" s="2" t="s">
        <v>12</v>
      </c>
      <c r="F44" s="32">
        <v>100</v>
      </c>
      <c r="G44" s="32"/>
      <c r="H44" s="15" t="str">
        <f aca="true" t="shared" si="1" ref="H44:H52">"%"</f>
        <v>%</v>
      </c>
      <c r="I44" s="31" t="s">
        <v>79</v>
      </c>
      <c r="J44" s="31"/>
      <c r="K44" s="7"/>
    </row>
    <row r="45" spans="1:11" ht="24" customHeight="1">
      <c r="A45" s="29" t="s">
        <v>80</v>
      </c>
      <c r="B45" s="29"/>
      <c r="C45" s="12">
        <v>11252777</v>
      </c>
      <c r="D45" s="12">
        <v>12167738.73</v>
      </c>
      <c r="E45" s="13" t="s">
        <v>81</v>
      </c>
      <c r="F45" s="30">
        <v>0.73</v>
      </c>
      <c r="G45" s="30"/>
      <c r="H45" s="15" t="str">
        <f t="shared" si="1"/>
        <v>%</v>
      </c>
      <c r="I45" s="31" t="s">
        <v>82</v>
      </c>
      <c r="J45" s="31"/>
      <c r="K45" s="7"/>
    </row>
    <row r="46" spans="1:11" ht="24" customHeight="1">
      <c r="A46" s="29" t="s">
        <v>83</v>
      </c>
      <c r="B46" s="29"/>
      <c r="C46" s="12" t="s">
        <v>12</v>
      </c>
      <c r="D46" s="12">
        <v>1140964.11</v>
      </c>
      <c r="E46" s="13" t="s">
        <v>84</v>
      </c>
      <c r="F46" s="30">
        <v>12.31</v>
      </c>
      <c r="G46" s="30"/>
      <c r="H46" s="15" t="str">
        <f t="shared" si="1"/>
        <v>%</v>
      </c>
      <c r="I46" s="31" t="s">
        <v>85</v>
      </c>
      <c r="J46" s="31"/>
      <c r="K46" s="7"/>
    </row>
    <row r="47" spans="1:11" ht="24" customHeight="1">
      <c r="A47" s="29" t="s">
        <v>86</v>
      </c>
      <c r="B47" s="29"/>
      <c r="C47" s="12">
        <v>42515.59</v>
      </c>
      <c r="D47" s="12">
        <v>47920.93</v>
      </c>
      <c r="E47" s="13" t="s">
        <v>87</v>
      </c>
      <c r="F47" s="30">
        <v>19.26</v>
      </c>
      <c r="G47" s="30"/>
      <c r="H47" s="15" t="str">
        <f t="shared" si="1"/>
        <v>%</v>
      </c>
      <c r="I47" s="31" t="s">
        <v>88</v>
      </c>
      <c r="J47" s="31"/>
      <c r="K47" s="7"/>
    </row>
    <row r="48" spans="1:11" ht="24" customHeight="1">
      <c r="A48" s="29" t="s">
        <v>89</v>
      </c>
      <c r="B48" s="29"/>
      <c r="C48" s="12">
        <v>483848.5</v>
      </c>
      <c r="D48" s="12">
        <v>499339.53</v>
      </c>
      <c r="E48" s="13" t="s">
        <v>90</v>
      </c>
      <c r="F48" s="30">
        <v>6.89</v>
      </c>
      <c r="G48" s="30"/>
      <c r="H48" s="15" t="str">
        <f t="shared" si="1"/>
        <v>%</v>
      </c>
      <c r="I48" s="31" t="s">
        <v>91</v>
      </c>
      <c r="J48" s="31"/>
      <c r="K48" s="7"/>
    </row>
    <row r="49" spans="1:11" ht="24" customHeight="1">
      <c r="A49" s="29" t="s">
        <v>92</v>
      </c>
      <c r="B49" s="29"/>
      <c r="C49" s="12">
        <v>869521.73</v>
      </c>
      <c r="D49" s="12">
        <v>1091685.15</v>
      </c>
      <c r="E49" s="13" t="s">
        <v>93</v>
      </c>
      <c r="F49" s="30">
        <v>4.78</v>
      </c>
      <c r="G49" s="30"/>
      <c r="H49" s="15" t="str">
        <f t="shared" si="1"/>
        <v>%</v>
      </c>
      <c r="I49" s="31" t="s">
        <v>94</v>
      </c>
      <c r="J49" s="31"/>
      <c r="K49" s="7"/>
    </row>
    <row r="50" spans="1:11" ht="24" customHeight="1">
      <c r="A50" s="29" t="s">
        <v>95</v>
      </c>
      <c r="B50" s="29"/>
      <c r="C50" s="12">
        <v>40149.85</v>
      </c>
      <c r="D50" s="12">
        <v>35232.55</v>
      </c>
      <c r="E50" s="13" t="s">
        <v>96</v>
      </c>
      <c r="F50" s="30">
        <v>24.72</v>
      </c>
      <c r="G50" s="30"/>
      <c r="H50" s="15" t="str">
        <f t="shared" si="1"/>
        <v>%</v>
      </c>
      <c r="I50" s="31" t="s">
        <v>88</v>
      </c>
      <c r="J50" s="31"/>
      <c r="K50" s="7"/>
    </row>
    <row r="51" spans="1:11" ht="24" customHeight="1">
      <c r="A51" s="29" t="s">
        <v>97</v>
      </c>
      <c r="B51" s="29"/>
      <c r="C51" s="12">
        <v>35337.87</v>
      </c>
      <c r="D51" s="12">
        <v>44821.16</v>
      </c>
      <c r="E51" s="13" t="s">
        <v>98</v>
      </c>
      <c r="F51" s="30">
        <v>2.72</v>
      </c>
      <c r="G51" s="30"/>
      <c r="H51" s="15" t="str">
        <f t="shared" si="1"/>
        <v>%</v>
      </c>
      <c r="I51" s="31" t="s">
        <v>99</v>
      </c>
      <c r="J51" s="31"/>
      <c r="K51" s="7"/>
    </row>
    <row r="52" spans="1:11" ht="24" customHeight="1">
      <c r="A52" s="29" t="s">
        <v>100</v>
      </c>
      <c r="B52" s="29"/>
      <c r="C52" s="12">
        <v>1031400</v>
      </c>
      <c r="D52" s="12">
        <v>1833376</v>
      </c>
      <c r="E52" s="13" t="s">
        <v>101</v>
      </c>
      <c r="F52" s="30">
        <v>-1.26</v>
      </c>
      <c r="G52" s="30"/>
      <c r="H52" s="15" t="str">
        <f t="shared" si="1"/>
        <v>%</v>
      </c>
      <c r="I52" s="31" t="s">
        <v>102</v>
      </c>
      <c r="J52" s="31"/>
      <c r="K52" s="7"/>
    </row>
    <row r="53" spans="1:11" ht="24" customHeight="1">
      <c r="A53" s="24" t="s">
        <v>103</v>
      </c>
      <c r="B53" s="24"/>
      <c r="C53" s="18">
        <f>SUM(C44:C52)</f>
        <v>13755550.54</v>
      </c>
      <c r="D53" s="18">
        <f>SUM(D44:D52)</f>
        <v>16861078.16</v>
      </c>
      <c r="E53" s="3">
        <v>16614363.68</v>
      </c>
      <c r="F53" s="25"/>
      <c r="G53" s="25"/>
      <c r="H53" s="10"/>
      <c r="I53" s="24" t="s">
        <v>104</v>
      </c>
      <c r="J53" s="24"/>
      <c r="K53" s="7"/>
    </row>
    <row r="54" spans="1:11" ht="24" customHeight="1">
      <c r="A54" s="25" t="s">
        <v>105</v>
      </c>
      <c r="B54" s="25"/>
      <c r="C54" s="19"/>
      <c r="D54" s="19"/>
      <c r="E54" s="11"/>
      <c r="F54" s="28"/>
      <c r="G54" s="28"/>
      <c r="H54" s="11"/>
      <c r="I54" s="28"/>
      <c r="J54" s="28"/>
      <c r="K54" s="7"/>
    </row>
    <row r="55" spans="1:11" ht="49.5" customHeight="1">
      <c r="A55" s="29" t="s">
        <v>106</v>
      </c>
      <c r="B55" s="29"/>
      <c r="C55" s="2">
        <v>15607134</v>
      </c>
      <c r="D55" s="2">
        <v>17117600.49</v>
      </c>
      <c r="E55" s="13" t="s">
        <v>107</v>
      </c>
      <c r="F55" s="30">
        <v>-99.86</v>
      </c>
      <c r="G55" s="30"/>
      <c r="H55" s="15" t="str">
        <f>"%"</f>
        <v>%</v>
      </c>
      <c r="I55" s="31" t="s">
        <v>108</v>
      </c>
      <c r="J55" s="31"/>
      <c r="K55" s="7"/>
    </row>
    <row r="56" spans="1:11" ht="24" customHeight="1">
      <c r="A56" s="29" t="s">
        <v>112</v>
      </c>
      <c r="B56" s="29"/>
      <c r="C56" s="2">
        <v>3401289.5</v>
      </c>
      <c r="D56" s="2">
        <v>5045160.91</v>
      </c>
      <c r="E56" s="2">
        <v>3946851.5</v>
      </c>
      <c r="F56" s="30"/>
      <c r="G56" s="30"/>
      <c r="H56" s="15"/>
      <c r="I56" s="31" t="s">
        <v>102</v>
      </c>
      <c r="J56" s="31"/>
      <c r="K56" s="7"/>
    </row>
    <row r="57" spans="1:11" ht="24" customHeight="1">
      <c r="A57" s="24" t="s">
        <v>109</v>
      </c>
      <c r="B57" s="24"/>
      <c r="C57" s="17">
        <v>19008423.5</v>
      </c>
      <c r="D57" s="17">
        <v>22162761.4</v>
      </c>
      <c r="E57" s="17">
        <v>23763201.5</v>
      </c>
      <c r="F57" s="25"/>
      <c r="G57" s="25"/>
      <c r="H57" s="10"/>
      <c r="I57" s="24" t="s">
        <v>108</v>
      </c>
      <c r="J57" s="24"/>
      <c r="K57" s="7"/>
    </row>
    <row r="58" spans="1:11" ht="24" customHeight="1">
      <c r="A58" s="26" t="s">
        <v>110</v>
      </c>
      <c r="B58" s="26"/>
      <c r="C58" s="20">
        <v>36841252.76</v>
      </c>
      <c r="D58" s="20">
        <v>43389495.44</v>
      </c>
      <c r="E58" s="20">
        <v>44624035.7</v>
      </c>
      <c r="F58" s="27"/>
      <c r="G58" s="27"/>
      <c r="H58" s="21"/>
      <c r="I58" s="26" t="s">
        <v>111</v>
      </c>
      <c r="J58" s="26"/>
      <c r="K58" s="7"/>
    </row>
  </sheetData>
  <sheetProtection/>
  <mergeCells count="160">
    <mergeCell ref="A2:J2"/>
    <mergeCell ref="A56:B56"/>
    <mergeCell ref="F56:G56"/>
    <mergeCell ref="I56:J56"/>
    <mergeCell ref="B6:F6"/>
    <mergeCell ref="G6:I6"/>
    <mergeCell ref="J6:K6"/>
    <mergeCell ref="A5:J5"/>
    <mergeCell ref="A4:J4"/>
    <mergeCell ref="A3:J3"/>
    <mergeCell ref="A8:B8"/>
    <mergeCell ref="C8:E8"/>
    <mergeCell ref="F8:J8"/>
    <mergeCell ref="A9:B9"/>
    <mergeCell ref="F9:H9"/>
    <mergeCell ref="I9:J9"/>
    <mergeCell ref="A10:B10"/>
    <mergeCell ref="F10:G10"/>
    <mergeCell ref="I10:J10"/>
    <mergeCell ref="A11:B11"/>
    <mergeCell ref="F11:G11"/>
    <mergeCell ref="I11:J11"/>
    <mergeCell ref="A12:B12"/>
    <mergeCell ref="F12:G12"/>
    <mergeCell ref="I12:J12"/>
    <mergeCell ref="A13:B13"/>
    <mergeCell ref="F13:G13"/>
    <mergeCell ref="I13:J13"/>
    <mergeCell ref="A14:B14"/>
    <mergeCell ref="F14:G14"/>
    <mergeCell ref="I14:J14"/>
    <mergeCell ref="A15:B15"/>
    <mergeCell ref="F15:G15"/>
    <mergeCell ref="I15:J15"/>
    <mergeCell ref="A16:B16"/>
    <mergeCell ref="F16:G16"/>
    <mergeCell ref="I16:J16"/>
    <mergeCell ref="A17:B17"/>
    <mergeCell ref="F17:G17"/>
    <mergeCell ref="I17:J17"/>
    <mergeCell ref="A18:B18"/>
    <mergeCell ref="F18:G18"/>
    <mergeCell ref="I18:J18"/>
    <mergeCell ref="A19:B19"/>
    <mergeCell ref="F19:G19"/>
    <mergeCell ref="I19:J19"/>
    <mergeCell ref="A20:B20"/>
    <mergeCell ref="F20:G20"/>
    <mergeCell ref="I20:J20"/>
    <mergeCell ref="A21:B21"/>
    <mergeCell ref="F21:G21"/>
    <mergeCell ref="I21:J21"/>
    <mergeCell ref="A22:B22"/>
    <mergeCell ref="F22:G22"/>
    <mergeCell ref="I22:J22"/>
    <mergeCell ref="A23:B23"/>
    <mergeCell ref="F23:G23"/>
    <mergeCell ref="I23:J23"/>
    <mergeCell ref="A24:B24"/>
    <mergeCell ref="F24:G24"/>
    <mergeCell ref="I24:J24"/>
    <mergeCell ref="A25:B25"/>
    <mergeCell ref="F25:G25"/>
    <mergeCell ref="I25:J25"/>
    <mergeCell ref="A26:B26"/>
    <mergeCell ref="F26:G26"/>
    <mergeCell ref="I26:J26"/>
    <mergeCell ref="A27:B27"/>
    <mergeCell ref="F27:G27"/>
    <mergeCell ref="I27:J27"/>
    <mergeCell ref="A28:B28"/>
    <mergeCell ref="F28:G28"/>
    <mergeCell ref="I28:J28"/>
    <mergeCell ref="A29:B29"/>
    <mergeCell ref="F29:G29"/>
    <mergeCell ref="I29:J29"/>
    <mergeCell ref="A30:B30"/>
    <mergeCell ref="F30:G30"/>
    <mergeCell ref="I30:J30"/>
    <mergeCell ref="A31:B31"/>
    <mergeCell ref="F31:G31"/>
    <mergeCell ref="I31:J31"/>
    <mergeCell ref="A32:B32"/>
    <mergeCell ref="F32:G32"/>
    <mergeCell ref="I32:J32"/>
    <mergeCell ref="A33:B33"/>
    <mergeCell ref="F33:G33"/>
    <mergeCell ref="I33:J33"/>
    <mergeCell ref="A34:B34"/>
    <mergeCell ref="F34:G34"/>
    <mergeCell ref="I34:J34"/>
    <mergeCell ref="A35:B35"/>
    <mergeCell ref="F35:G35"/>
    <mergeCell ref="I35:J35"/>
    <mergeCell ref="A36:B36"/>
    <mergeCell ref="F36:G36"/>
    <mergeCell ref="I36:J36"/>
    <mergeCell ref="A37:B37"/>
    <mergeCell ref="F37:G37"/>
    <mergeCell ref="I37:J37"/>
    <mergeCell ref="A38:B38"/>
    <mergeCell ref="F38:G38"/>
    <mergeCell ref="I38:J38"/>
    <mergeCell ref="A39:B39"/>
    <mergeCell ref="F39:G39"/>
    <mergeCell ref="I39:J39"/>
    <mergeCell ref="A40:B40"/>
    <mergeCell ref="F40:G40"/>
    <mergeCell ref="I40:J40"/>
    <mergeCell ref="A41:B41"/>
    <mergeCell ref="F41:G41"/>
    <mergeCell ref="I41:J41"/>
    <mergeCell ref="A42:B42"/>
    <mergeCell ref="F42:G42"/>
    <mergeCell ref="I42:J42"/>
    <mergeCell ref="A43:B43"/>
    <mergeCell ref="F43:G43"/>
    <mergeCell ref="I43:J43"/>
    <mergeCell ref="A44:B44"/>
    <mergeCell ref="F44:G44"/>
    <mergeCell ref="I44:J44"/>
    <mergeCell ref="A45:B45"/>
    <mergeCell ref="F45:G45"/>
    <mergeCell ref="I45:J45"/>
    <mergeCell ref="A46:B46"/>
    <mergeCell ref="F46:G46"/>
    <mergeCell ref="I46:J46"/>
    <mergeCell ref="A47:B47"/>
    <mergeCell ref="F47:G47"/>
    <mergeCell ref="I47:J47"/>
    <mergeCell ref="A48:B48"/>
    <mergeCell ref="F48:G48"/>
    <mergeCell ref="I48:J48"/>
    <mergeCell ref="A49:B49"/>
    <mergeCell ref="F49:G49"/>
    <mergeCell ref="I49:J49"/>
    <mergeCell ref="A50:B50"/>
    <mergeCell ref="F50:G50"/>
    <mergeCell ref="I50:J50"/>
    <mergeCell ref="A51:B51"/>
    <mergeCell ref="F51:G51"/>
    <mergeCell ref="I51:J51"/>
    <mergeCell ref="A52:B52"/>
    <mergeCell ref="F52:G52"/>
    <mergeCell ref="I52:J52"/>
    <mergeCell ref="A53:B53"/>
    <mergeCell ref="F53:G53"/>
    <mergeCell ref="I53:J53"/>
    <mergeCell ref="A54:B54"/>
    <mergeCell ref="F54:G54"/>
    <mergeCell ref="I54:J54"/>
    <mergeCell ref="A55:B55"/>
    <mergeCell ref="F55:G55"/>
    <mergeCell ref="I55:J55"/>
    <mergeCell ref="A57:B57"/>
    <mergeCell ref="F57:G57"/>
    <mergeCell ref="I57:J57"/>
    <mergeCell ref="A58:B58"/>
    <mergeCell ref="F58:G58"/>
    <mergeCell ref="I58:J58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User298</dc:creator>
  <cp:keywords/>
  <dc:description/>
  <cp:lastModifiedBy>User298</cp:lastModifiedBy>
  <cp:lastPrinted>2015-09-16T02:23:34Z</cp:lastPrinted>
  <dcterms:created xsi:type="dcterms:W3CDTF">2015-09-15T04:12:03Z</dcterms:created>
  <dcterms:modified xsi:type="dcterms:W3CDTF">2015-10-09T04:26:18Z</dcterms:modified>
  <cp:category/>
  <cp:version/>
  <cp:contentType/>
  <cp:contentStatus/>
</cp:coreProperties>
</file>